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<sst xmlns="http://schemas.openxmlformats.org/spreadsheetml/2006/main" count="86" uniqueCount="64">
  <si>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СОЛАРИС РЕЗИДЕНС, СВ.ВЛАС</t>
  </si>
  <si>
    <t>АПАРТАМЕНТ</t>
  </si>
  <si>
    <t>КВ.М.</t>
  </si>
  <si>
    <t>ОБЩА ЦЕНА</t>
  </si>
  <si>
    <t>ЦЕНА/КВ.М.</t>
  </si>
  <si>
    <t>ап А 1</t>
  </si>
  <si>
    <t>ап А 2</t>
  </si>
  <si>
    <t>ап АЗ</t>
  </si>
  <si>
    <t>ап А 4</t>
  </si>
  <si>
    <t>ап А 5</t>
  </si>
  <si>
    <t>ап А 6</t>
  </si>
  <si>
    <t>ап А 7</t>
  </si>
  <si>
    <t>ап А 8</t>
  </si>
  <si>
    <t>ап А 9</t>
  </si>
  <si>
    <t>ап А 10</t>
  </si>
  <si>
    <t>апА11</t>
  </si>
  <si>
    <t>апА12</t>
  </si>
  <si>
    <t>апА13</t>
  </si>
  <si>
    <t>ап А 14</t>
  </si>
  <si>
    <t>ап А 15</t>
  </si>
  <si>
    <t>ап А 16</t>
  </si>
  <si>
    <t>апА17</t>
  </si>
  <si>
    <t>ап А 18</t>
  </si>
  <si>
    <t>ап А 19</t>
  </si>
  <si>
    <t>ап А 20</t>
  </si>
  <si>
    <t>ап А21</t>
  </si>
  <si>
    <t>ап А22</t>
  </si>
  <si>
    <t>ап А 23</t>
  </si>
  <si>
    <t>ап А24</t>
  </si>
  <si>
    <t>ап А 25</t>
  </si>
  <si>
    <t>ап А 26</t>
  </si>
  <si>
    <t>ап А27</t>
  </si>
  <si>
    <t>ап А 28</t>
  </si>
  <si>
    <t>ап А 29</t>
  </si>
  <si>
    <t>ап А 30</t>
  </si>
  <si>
    <t>ап А 31</t>
  </si>
  <si>
    <t>ап А 32</t>
  </si>
  <si>
    <t>ап А 33</t>
  </si>
  <si>
    <t>ап А 34</t>
  </si>
  <si>
    <t>ап А 35</t>
  </si>
  <si>
    <t>ап А 36</t>
  </si>
  <si>
    <t>ап А 37</t>
  </si>
  <si>
    <t>ап А 38</t>
  </si>
  <si>
    <t>ап А 39</t>
  </si>
  <si>
    <t>ап А 40</t>
  </si>
  <si>
    <t>ап А 41</t>
  </si>
  <si>
    <t>ап А42</t>
  </si>
  <si>
    <t>ап А 45</t>
  </si>
  <si>
    <t>ап А 46</t>
  </si>
  <si>
    <t>ап А 48</t>
  </si>
  <si>
    <t>SOLD</t>
  </si>
  <si>
    <t>ап А 49</t>
  </si>
  <si>
    <t>ап А 50</t>
  </si>
  <si>
    <t>ЕТ.</t>
  </si>
  <si>
    <t>обзаведен</t>
  </si>
  <si>
    <t>брой спални</t>
  </si>
  <si>
    <t>ап А43 мезонет</t>
  </si>
  <si>
    <t>ап А 44 мезонет</t>
  </si>
  <si>
    <t>ап А 47 мезонет</t>
  </si>
  <si>
    <t>ЕКСТРИ</t>
  </si>
  <si>
    <t>голяма тераса</t>
  </si>
  <si>
    <t>sold</t>
  </si>
  <si>
    <t>reserved</t>
  </si>
  <si>
    <t>АКЦИЯ!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</si>
</sst>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</numFmts>
  <fonts count="33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172" fontId="1" fillId="24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172" fontId="10" fillId="24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right"/>
    </xf>
    <xf numFmtId="0" fontId="1" fillId="0" borderId="10" xfId="0" applyNumberFormat="1" applyFont="1" applyFill="1" applyBorder="1" applyAlignment="1" applyProtection="1">
      <alignment horizontal="left" vertical="top" indent="1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1" fillId="25" borderId="11" xfId="0" applyNumberFormat="1" applyFont="1" applyFill="1" applyBorder="1" applyAlignment="1" applyProtection="1">
      <alignment horizontal="right" vertical="top" indent="1"/>
      <protection/>
    </xf>
    <xf numFmtId="0" fontId="1" fillId="25" borderId="11" xfId="0" applyNumberFormat="1" applyFont="1" applyFill="1" applyBorder="1" applyAlignment="1" applyProtection="1">
      <alignment horizontal="center" vertical="top"/>
      <protection/>
    </xf>
    <xf numFmtId="0" fontId="1" fillId="25" borderId="11" xfId="0" applyNumberFormat="1" applyFont="1" applyFill="1" applyBorder="1" applyAlignment="1" applyProtection="1">
      <alignment horizontal="right" vertical="top"/>
      <protection/>
    </xf>
    <xf numFmtId="0" fontId="1" fillId="25" borderId="11" xfId="0" applyNumberFormat="1" applyFont="1" applyFill="1" applyBorder="1" applyAlignment="1" applyProtection="1">
      <alignment horizontal="center" vertical="top"/>
      <protection/>
    </xf>
    <xf numFmtId="172" fontId="3" fillId="0" borderId="11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0" fillId="0" borderId="11" xfId="0" applyBorder="1" applyAlignment="1">
      <alignment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172" fontId="3" fillId="0" borderId="11" xfId="0" applyNumberFormat="1" applyFont="1" applyFill="1" applyBorder="1" applyAlignment="1" applyProtection="1">
      <alignment horizontal="right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right" vertical="top"/>
      <protection/>
    </xf>
    <xf numFmtId="0" fontId="1" fillId="24" borderId="11" xfId="0" applyNumberFormat="1" applyFont="1" applyFill="1" applyBorder="1" applyAlignment="1" applyProtection="1">
      <alignment horizontal="right" vertical="top"/>
      <protection/>
    </xf>
    <xf numFmtId="0" fontId="1" fillId="24" borderId="11" xfId="0" applyNumberFormat="1" applyFont="1" applyFill="1" applyBorder="1" applyAlignment="1" applyProtection="1">
      <alignment horizontal="left" vertical="top"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172" fontId="3" fillId="24" borderId="11" xfId="0" applyNumberFormat="1" applyFont="1" applyFill="1" applyBorder="1" applyAlignment="1" applyProtection="1">
      <alignment horizontal="right" vertical="top"/>
      <protection/>
    </xf>
    <xf numFmtId="172" fontId="1" fillId="24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/>
    </xf>
    <xf numFmtId="0" fontId="7" fillId="26" borderId="11" xfId="0" applyNumberFormat="1" applyFont="1" applyFill="1" applyBorder="1" applyAlignment="1" applyProtection="1">
      <alignment horizontal="right" vertical="top"/>
      <protection/>
    </xf>
    <xf numFmtId="0" fontId="7" fillId="26" borderId="11" xfId="0" applyNumberFormat="1" applyFont="1" applyFill="1" applyBorder="1" applyAlignment="1" applyProtection="1">
      <alignment horizontal="left" vertical="top"/>
      <protection/>
    </xf>
    <xf numFmtId="0" fontId="7" fillId="26" borderId="11" xfId="0" applyNumberFormat="1" applyFont="1" applyFill="1" applyBorder="1" applyAlignment="1" applyProtection="1">
      <alignment horizontal="center" vertical="top"/>
      <protection/>
    </xf>
    <xf numFmtId="172" fontId="10" fillId="26" borderId="11" xfId="0" applyNumberFormat="1" applyFont="1" applyFill="1" applyBorder="1" applyAlignment="1" applyProtection="1">
      <alignment horizontal="right" vertical="top"/>
      <protection/>
    </xf>
    <xf numFmtId="172" fontId="1" fillId="26" borderId="11" xfId="0" applyNumberFormat="1" applyFont="1" applyFill="1" applyBorder="1" applyAlignment="1" applyProtection="1">
      <alignment horizontal="center" vertical="top"/>
      <protection/>
    </xf>
    <xf numFmtId="0" fontId="0" fillId="25" borderId="11" xfId="0" applyFill="1" applyBorder="1" applyAlignment="1">
      <alignment/>
    </xf>
    <xf numFmtId="0" fontId="8" fillId="4" borderId="11" xfId="0" applyFont="1" applyFill="1" applyBorder="1" applyAlignment="1">
      <alignment/>
    </xf>
    <xf numFmtId="9" fontId="27" fillId="0" borderId="0" xfId="0" applyNumberFormat="1" applyFont="1" applyAlignment="1">
      <alignment/>
    </xf>
    <xf numFmtId="0" fontId="1" fillId="17" borderId="11" xfId="0" applyNumberFormat="1" applyFont="1" applyFill="1" applyBorder="1" applyAlignment="1" applyProtection="1">
      <alignment horizontal="right" vertical="top"/>
      <protection/>
    </xf>
    <xf numFmtId="0" fontId="1" fillId="17" borderId="11" xfId="0" applyNumberFormat="1" applyFont="1" applyFill="1" applyBorder="1" applyAlignment="1" applyProtection="1">
      <alignment horizontal="left" vertical="top"/>
      <protection/>
    </xf>
    <xf numFmtId="0" fontId="1" fillId="17" borderId="11" xfId="0" applyNumberFormat="1" applyFont="1" applyFill="1" applyBorder="1" applyAlignment="1" applyProtection="1">
      <alignment horizontal="center" vertical="top"/>
      <protection/>
    </xf>
    <xf numFmtId="172" fontId="3" fillId="17" borderId="11" xfId="0" applyNumberFormat="1" applyFont="1" applyFill="1" applyBorder="1" applyAlignment="1" applyProtection="1">
      <alignment horizontal="right" vertical="top"/>
      <protection/>
    </xf>
    <xf numFmtId="172" fontId="1" fillId="17" borderId="11" xfId="0" applyNumberFormat="1" applyFont="1" applyFill="1" applyBorder="1" applyAlignment="1" applyProtection="1">
      <alignment horizontal="center" vertical="top"/>
      <protection/>
    </xf>
    <xf numFmtId="0" fontId="0" fillId="17" borderId="11" xfId="0" applyFill="1" applyBorder="1" applyAlignment="1">
      <alignment/>
    </xf>
    <xf numFmtId="0" fontId="1" fillId="17" borderId="11" xfId="0" applyNumberFormat="1" applyFont="1" applyFill="1" applyBorder="1" applyAlignment="1" applyProtection="1">
      <alignment horizontal="right" vertical="top"/>
      <protection/>
    </xf>
    <xf numFmtId="0" fontId="1" fillId="17" borderId="11" xfId="0" applyNumberFormat="1" applyFont="1" applyFill="1" applyBorder="1" applyAlignment="1" applyProtection="1">
      <alignment horizontal="left" vertical="top"/>
      <protection/>
    </xf>
    <xf numFmtId="0" fontId="1" fillId="17" borderId="11" xfId="0" applyNumberFormat="1" applyFont="1" applyFill="1" applyBorder="1" applyAlignment="1" applyProtection="1">
      <alignment horizontal="center" vertical="top"/>
      <protection/>
    </xf>
    <xf numFmtId="172" fontId="3" fillId="17" borderId="11" xfId="0" applyNumberFormat="1" applyFont="1" applyFill="1" applyBorder="1" applyAlignment="1" applyProtection="1">
      <alignment horizontal="right" vertical="top"/>
      <protection/>
    </xf>
    <xf numFmtId="172" fontId="1" fillId="17" borderId="11" xfId="0" applyNumberFormat="1" applyFont="1" applyFill="1" applyBorder="1" applyAlignment="1" applyProtection="1">
      <alignment horizontal="center" vertical="top"/>
      <protection/>
    </xf>
    <xf numFmtId="0" fontId="1" fillId="10" borderId="11" xfId="0" applyNumberFormat="1" applyFont="1" applyFill="1" applyBorder="1" applyAlignment="1" applyProtection="1">
      <alignment horizontal="right" vertical="top"/>
      <protection/>
    </xf>
    <xf numFmtId="0" fontId="1" fillId="10" borderId="11" xfId="0" applyNumberFormat="1" applyFont="1" applyFill="1" applyBorder="1" applyAlignment="1" applyProtection="1">
      <alignment horizontal="left" vertical="top"/>
      <protection/>
    </xf>
    <xf numFmtId="0" fontId="1" fillId="10" borderId="11" xfId="0" applyNumberFormat="1" applyFont="1" applyFill="1" applyBorder="1" applyAlignment="1" applyProtection="1">
      <alignment horizontal="center" vertical="top"/>
      <protection/>
    </xf>
    <xf numFmtId="172" fontId="3" fillId="10" borderId="11" xfId="0" applyNumberFormat="1" applyFont="1" applyFill="1" applyBorder="1" applyAlignment="1" applyProtection="1">
      <alignment horizontal="right" vertical="top"/>
      <protection/>
    </xf>
    <xf numFmtId="172" fontId="1" fillId="10" borderId="11" xfId="0" applyNumberFormat="1" applyFont="1" applyFill="1" applyBorder="1" applyAlignment="1" applyProtection="1">
      <alignment horizontal="center" vertical="top"/>
      <protection/>
    </xf>
    <xf numFmtId="0" fontId="0" fillId="10" borderId="11" xfId="0" applyFill="1" applyBorder="1" applyAlignment="1">
      <alignment/>
    </xf>
    <xf numFmtId="0" fontId="8" fillId="10" borderId="11" xfId="0" applyFont="1" applyFill="1" applyBorder="1" applyAlignment="1">
      <alignment/>
    </xf>
    <xf numFmtId="172" fontId="28" fillId="0" borderId="11" xfId="0" applyNumberFormat="1" applyFont="1" applyFill="1" applyBorder="1" applyAlignment="1" applyProtection="1">
      <alignment horizontal="right" vertical="top"/>
      <protection/>
    </xf>
    <xf numFmtId="172" fontId="29" fillId="0" borderId="11" xfId="0" applyNumberFormat="1" applyFont="1" applyFill="1" applyBorder="1" applyAlignment="1" applyProtection="1">
      <alignment horizontal="center" vertical="top"/>
      <protection/>
    </xf>
    <xf numFmtId="172" fontId="3" fillId="17" borderId="11" xfId="0" applyNumberFormat="1" applyFont="1" applyFill="1" applyBorder="1" applyAlignment="1" applyProtection="1">
      <alignment horizontal="center" vertical="top"/>
      <protection/>
    </xf>
    <xf numFmtId="0" fontId="8" fillId="17" borderId="11" xfId="0" applyFont="1" applyFill="1" applyBorder="1" applyAlignment="1">
      <alignment/>
    </xf>
    <xf numFmtId="0" fontId="30" fillId="0" borderId="11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zoomScalePageLayoutView="0" workbookViewId="0" topLeftCell="B25">
      <selection activeCell="H42" sqref="H42"/>
    </sheetView>
  </sheetViews>
  <sheetFormatPr defaultColWidth="9.140625" defaultRowHeight="15"/>
  <cols>
    <col min="1" max="1" width="11.421875" style="0" hidden="1" customWidth="1"/>
    <col min="2" max="2" width="11.421875" style="13" customWidth="1"/>
    <col min="3" max="4" width="17.7109375" style="0" customWidth="1"/>
    <col min="5" max="5" width="16.421875" style="14" customWidth="1"/>
    <col min="6" max="6" width="15.00390625" style="15" customWidth="1"/>
    <col min="7" max="7" width="13.421875" style="14" customWidth="1"/>
    <col min="8" max="8" width="17.57421875" style="0" customWidth="1"/>
  </cols>
  <sheetData>
    <row r="1" spans="1:8" ht="23.25">
      <c r="A1" s="1"/>
      <c r="B1" s="4"/>
      <c r="C1" s="79" t="s">
        <v>0</v>
      </c>
      <c r="D1" s="79"/>
      <c r="E1" s="79"/>
      <c r="F1" s="79"/>
      <c r="G1" s="5"/>
      <c r="H1" s="55"/>
    </row>
    <row r="2" spans="1:7" ht="15">
      <c r="A2" s="1"/>
      <c r="B2" s="4"/>
      <c r="C2" s="1"/>
      <c r="D2" s="1"/>
      <c r="E2" s="5"/>
      <c r="F2" s="4"/>
      <c r="G2" s="5"/>
    </row>
    <row r="3" spans="1:8" ht="15">
      <c r="A3" s="22"/>
      <c r="B3" s="25" t="s">
        <v>53</v>
      </c>
      <c r="C3" s="26" t="s">
        <v>1</v>
      </c>
      <c r="D3" s="26" t="s">
        <v>55</v>
      </c>
      <c r="E3" s="26" t="s">
        <v>2</v>
      </c>
      <c r="F3" s="27" t="s">
        <v>3</v>
      </c>
      <c r="G3" s="26" t="s">
        <v>4</v>
      </c>
      <c r="H3" s="28" t="s">
        <v>59</v>
      </c>
    </row>
    <row r="4" spans="1:8" ht="15">
      <c r="A4" s="2">
        <v>1050</v>
      </c>
      <c r="B4" s="29"/>
      <c r="C4" s="30"/>
      <c r="D4" s="30"/>
      <c r="E4" s="31"/>
      <c r="F4" s="32"/>
      <c r="G4" s="31"/>
      <c r="H4" s="33"/>
    </row>
    <row r="5" spans="1:8" ht="15">
      <c r="A5" s="3"/>
      <c r="B5" s="56">
        <v>1</v>
      </c>
      <c r="C5" s="57" t="s">
        <v>5</v>
      </c>
      <c r="D5" s="57">
        <v>0</v>
      </c>
      <c r="E5" s="58">
        <v>48.58</v>
      </c>
      <c r="F5" s="59" t="s">
        <v>61</v>
      </c>
      <c r="G5" s="60" t="s">
        <v>61</v>
      </c>
      <c r="H5" s="61"/>
    </row>
    <row r="6" spans="1:8" ht="15">
      <c r="A6" s="3"/>
      <c r="B6" s="32">
        <v>1</v>
      </c>
      <c r="C6" s="30" t="s">
        <v>6</v>
      </c>
      <c r="D6" s="30">
        <v>0</v>
      </c>
      <c r="E6" s="31">
        <v>46.11</v>
      </c>
      <c r="F6" s="29">
        <v>36311.63</v>
      </c>
      <c r="G6" s="34">
        <f aca="true" t="shared" si="0" ref="G6:G63">F6/E6</f>
        <v>787.5001084363478</v>
      </c>
      <c r="H6" s="33"/>
    </row>
    <row r="7" spans="1:8" ht="15">
      <c r="A7" s="3"/>
      <c r="B7" s="67">
        <v>1</v>
      </c>
      <c r="C7" s="68" t="s">
        <v>7</v>
      </c>
      <c r="D7" s="68">
        <v>0</v>
      </c>
      <c r="E7" s="69">
        <v>47.01</v>
      </c>
      <c r="F7" s="70">
        <v>37020.38</v>
      </c>
      <c r="G7" s="71">
        <f t="shared" si="0"/>
        <v>787.5001063603488</v>
      </c>
      <c r="H7" s="72" t="s">
        <v>62</v>
      </c>
    </row>
    <row r="8" spans="1:8" ht="15">
      <c r="A8" s="3"/>
      <c r="B8" s="32">
        <v>1</v>
      </c>
      <c r="C8" s="30" t="s">
        <v>8</v>
      </c>
      <c r="D8" s="30">
        <v>0</v>
      </c>
      <c r="E8" s="31">
        <v>47.01</v>
      </c>
      <c r="F8" s="29">
        <v>37020.38</v>
      </c>
      <c r="G8" s="34">
        <f t="shared" si="0"/>
        <v>787.5001063603488</v>
      </c>
      <c r="H8" s="33"/>
    </row>
    <row r="9" spans="1:8" ht="15">
      <c r="A9" s="3"/>
      <c r="B9" s="32">
        <v>1</v>
      </c>
      <c r="C9" s="30" t="s">
        <v>9</v>
      </c>
      <c r="D9" s="30">
        <v>1</v>
      </c>
      <c r="E9" s="31">
        <v>54.82</v>
      </c>
      <c r="F9" s="29">
        <v>43170.75</v>
      </c>
      <c r="G9" s="34">
        <f t="shared" si="0"/>
        <v>787.5</v>
      </c>
      <c r="H9" s="33"/>
    </row>
    <row r="10" spans="1:8" ht="15.75">
      <c r="A10" s="3"/>
      <c r="B10" s="32">
        <v>1</v>
      </c>
      <c r="C10" s="30" t="s">
        <v>10</v>
      </c>
      <c r="D10" s="30">
        <v>0</v>
      </c>
      <c r="E10" s="31">
        <v>47.01</v>
      </c>
      <c r="F10" s="74">
        <v>35020.38</v>
      </c>
      <c r="G10" s="75">
        <f t="shared" si="0"/>
        <v>744.9559668155712</v>
      </c>
      <c r="H10" s="78" t="s">
        <v>63</v>
      </c>
    </row>
    <row r="11" spans="1:8" ht="15.75">
      <c r="A11" s="3"/>
      <c r="B11" s="32">
        <v>1</v>
      </c>
      <c r="C11" s="30" t="s">
        <v>11</v>
      </c>
      <c r="D11" s="30">
        <v>0</v>
      </c>
      <c r="E11" s="31">
        <v>46.95</v>
      </c>
      <c r="F11" s="74">
        <v>34973.13</v>
      </c>
      <c r="G11" s="75">
        <f t="shared" si="0"/>
        <v>744.9015974440894</v>
      </c>
      <c r="H11" s="78" t="s">
        <v>63</v>
      </c>
    </row>
    <row r="12" spans="1:8" ht="15">
      <c r="A12" s="23"/>
      <c r="B12" s="35">
        <v>1</v>
      </c>
      <c r="C12" s="36" t="s">
        <v>12</v>
      </c>
      <c r="D12" s="36">
        <v>1</v>
      </c>
      <c r="E12" s="37">
        <v>63.75</v>
      </c>
      <c r="F12" s="38">
        <v>50203.12</v>
      </c>
      <c r="G12" s="39">
        <f t="shared" si="0"/>
        <v>787.4999215686275</v>
      </c>
      <c r="H12" s="33"/>
    </row>
    <row r="13" spans="1:8" ht="15">
      <c r="A13" s="3"/>
      <c r="B13" s="32"/>
      <c r="C13" s="30"/>
      <c r="D13" s="30"/>
      <c r="E13" s="31"/>
      <c r="F13" s="40"/>
      <c r="G13" s="34"/>
      <c r="H13" s="33"/>
    </row>
    <row r="14" spans="1:8" ht="15">
      <c r="A14" s="2">
        <v>1200</v>
      </c>
      <c r="B14" s="40"/>
      <c r="C14" s="30"/>
      <c r="D14" s="30"/>
      <c r="E14" s="31"/>
      <c r="F14" s="40"/>
      <c r="G14" s="34"/>
      <c r="H14" s="33"/>
    </row>
    <row r="15" spans="1:8" ht="15">
      <c r="A15" s="7">
        <f>A14+100</f>
        <v>1300</v>
      </c>
      <c r="B15" s="41">
        <v>2</v>
      </c>
      <c r="C15" s="42" t="s">
        <v>13</v>
      </c>
      <c r="D15" s="42">
        <v>1</v>
      </c>
      <c r="E15" s="43">
        <v>61</v>
      </c>
      <c r="F15" s="44">
        <v>59475</v>
      </c>
      <c r="G15" s="45">
        <f t="shared" si="0"/>
        <v>975</v>
      </c>
      <c r="H15" s="53" t="s">
        <v>54</v>
      </c>
    </row>
    <row r="16" spans="1:8" ht="15">
      <c r="A16" s="3"/>
      <c r="B16" s="32">
        <v>2</v>
      </c>
      <c r="C16" s="30" t="s">
        <v>14</v>
      </c>
      <c r="D16" s="30">
        <v>0</v>
      </c>
      <c r="E16" s="31">
        <v>41.95</v>
      </c>
      <c r="F16" s="29">
        <v>37755</v>
      </c>
      <c r="G16" s="34">
        <f t="shared" si="0"/>
        <v>899.9999999999999</v>
      </c>
      <c r="H16" s="33"/>
    </row>
    <row r="17" spans="1:8" ht="15">
      <c r="A17" s="3"/>
      <c r="B17" s="32">
        <v>2</v>
      </c>
      <c r="C17" s="30" t="s">
        <v>15</v>
      </c>
      <c r="D17" s="30">
        <v>0</v>
      </c>
      <c r="E17" s="31">
        <v>37.52</v>
      </c>
      <c r="F17" s="29">
        <v>33768</v>
      </c>
      <c r="G17" s="34">
        <f t="shared" si="0"/>
        <v>899.9999999999999</v>
      </c>
      <c r="H17" s="33"/>
    </row>
    <row r="18" spans="1:8" ht="15">
      <c r="A18" s="7">
        <f>A14+100</f>
        <v>1300</v>
      </c>
      <c r="B18" s="41">
        <v>2</v>
      </c>
      <c r="C18" s="42" t="s">
        <v>16</v>
      </c>
      <c r="D18" s="42">
        <v>0</v>
      </c>
      <c r="E18" s="43">
        <v>37.52</v>
      </c>
      <c r="F18" s="44">
        <v>36582</v>
      </c>
      <c r="G18" s="45">
        <f t="shared" si="0"/>
        <v>974.9999999999999</v>
      </c>
      <c r="H18" s="53" t="s">
        <v>54</v>
      </c>
    </row>
    <row r="19" spans="1:8" ht="15">
      <c r="A19" s="7">
        <f>A14+100</f>
        <v>1300</v>
      </c>
      <c r="B19" s="41">
        <v>2</v>
      </c>
      <c r="C19" s="42" t="s">
        <v>17</v>
      </c>
      <c r="D19" s="42">
        <v>1</v>
      </c>
      <c r="E19" s="43">
        <v>54.82</v>
      </c>
      <c r="F19" s="44">
        <v>53449.5</v>
      </c>
      <c r="G19" s="45">
        <f t="shared" si="0"/>
        <v>975</v>
      </c>
      <c r="H19" s="53" t="s">
        <v>54</v>
      </c>
    </row>
    <row r="20" spans="1:8" ht="15.75">
      <c r="A20" s="3"/>
      <c r="B20" s="32">
        <v>2</v>
      </c>
      <c r="C20" s="30" t="s">
        <v>18</v>
      </c>
      <c r="D20" s="30">
        <v>1</v>
      </c>
      <c r="E20" s="31">
        <v>54.82</v>
      </c>
      <c r="F20" s="74">
        <v>47338</v>
      </c>
      <c r="G20" s="75">
        <f t="shared" si="0"/>
        <v>863.5169646114557</v>
      </c>
      <c r="H20" s="78" t="s">
        <v>63</v>
      </c>
    </row>
    <row r="21" spans="1:8" ht="15.75">
      <c r="A21" s="3"/>
      <c r="B21" s="32">
        <v>2</v>
      </c>
      <c r="C21" s="30" t="s">
        <v>19</v>
      </c>
      <c r="D21" s="30">
        <v>0</v>
      </c>
      <c r="E21" s="31">
        <v>37.52</v>
      </c>
      <c r="F21" s="74">
        <v>31768</v>
      </c>
      <c r="G21" s="75">
        <f t="shared" si="0"/>
        <v>846.6950959488272</v>
      </c>
      <c r="H21" s="78" t="s">
        <v>63</v>
      </c>
    </row>
    <row r="22" spans="1:8" ht="15.75">
      <c r="A22" s="3"/>
      <c r="B22" s="32">
        <v>2</v>
      </c>
      <c r="C22" s="30" t="s">
        <v>20</v>
      </c>
      <c r="D22" s="30">
        <v>0</v>
      </c>
      <c r="E22" s="31">
        <v>37.59</v>
      </c>
      <c r="F22" s="74">
        <v>31831</v>
      </c>
      <c r="G22" s="75">
        <f t="shared" si="0"/>
        <v>846.7943602021813</v>
      </c>
      <c r="H22" s="78" t="s">
        <v>63</v>
      </c>
    </row>
    <row r="23" spans="1:8" ht="15">
      <c r="A23" s="3"/>
      <c r="B23" s="32">
        <v>2</v>
      </c>
      <c r="C23" s="30" t="s">
        <v>21</v>
      </c>
      <c r="D23" s="30">
        <v>1</v>
      </c>
      <c r="E23" s="31">
        <v>65.71</v>
      </c>
      <c r="F23" s="29">
        <v>59139</v>
      </c>
      <c r="G23" s="34">
        <f t="shared" si="0"/>
        <v>900.0000000000001</v>
      </c>
      <c r="H23" s="33"/>
    </row>
    <row r="24" spans="1:8" ht="15">
      <c r="A24" s="7">
        <f>A14+100</f>
        <v>1300</v>
      </c>
      <c r="B24" s="41">
        <v>2</v>
      </c>
      <c r="C24" s="42" t="s">
        <v>22</v>
      </c>
      <c r="D24" s="42">
        <v>0</v>
      </c>
      <c r="E24" s="43">
        <v>23.16</v>
      </c>
      <c r="F24" s="44">
        <v>22581</v>
      </c>
      <c r="G24" s="45">
        <f t="shared" si="0"/>
        <v>975</v>
      </c>
      <c r="H24" s="53" t="s">
        <v>54</v>
      </c>
    </row>
    <row r="25" spans="1:8" ht="15">
      <c r="A25" s="23"/>
      <c r="B25" s="35">
        <v>2</v>
      </c>
      <c r="C25" s="36" t="s">
        <v>23</v>
      </c>
      <c r="D25" s="36">
        <v>0</v>
      </c>
      <c r="E25" s="37">
        <v>23.16</v>
      </c>
      <c r="F25" s="38">
        <v>20844</v>
      </c>
      <c r="G25" s="39">
        <f t="shared" si="0"/>
        <v>900</v>
      </c>
      <c r="H25" s="33"/>
    </row>
    <row r="26" spans="1:8" ht="15">
      <c r="A26" s="3"/>
      <c r="B26" s="32"/>
      <c r="C26" s="30"/>
      <c r="D26" s="30"/>
      <c r="E26" s="31"/>
      <c r="F26" s="40"/>
      <c r="G26" s="34"/>
      <c r="H26" s="33"/>
    </row>
    <row r="27" spans="1:8" ht="15">
      <c r="A27" s="6">
        <v>1300</v>
      </c>
      <c r="B27" s="29"/>
      <c r="C27" s="30"/>
      <c r="D27" s="30"/>
      <c r="E27" s="31"/>
      <c r="F27" s="40"/>
      <c r="G27" s="34"/>
      <c r="H27" s="33"/>
    </row>
    <row r="28" spans="1:8" ht="15">
      <c r="A28" s="3"/>
      <c r="B28" s="32">
        <v>3</v>
      </c>
      <c r="C28" s="30" t="s">
        <v>24</v>
      </c>
      <c r="D28" s="30">
        <v>1</v>
      </c>
      <c r="E28" s="31">
        <v>61</v>
      </c>
      <c r="F28" s="29">
        <v>59475</v>
      </c>
      <c r="G28" s="34">
        <f t="shared" si="0"/>
        <v>975</v>
      </c>
      <c r="H28" s="33"/>
    </row>
    <row r="29" spans="1:8" ht="15">
      <c r="A29" s="3"/>
      <c r="B29" s="32">
        <v>3</v>
      </c>
      <c r="C29" s="30" t="s">
        <v>25</v>
      </c>
      <c r="D29" s="30">
        <v>0</v>
      </c>
      <c r="E29" s="31">
        <v>41.95</v>
      </c>
      <c r="F29" s="29">
        <v>40901.25</v>
      </c>
      <c r="G29" s="34">
        <f t="shared" si="0"/>
        <v>974.9999999999999</v>
      </c>
      <c r="H29" s="33"/>
    </row>
    <row r="30" spans="1:8" ht="15">
      <c r="A30" s="3"/>
      <c r="B30" s="32">
        <v>3</v>
      </c>
      <c r="C30" s="30" t="s">
        <v>26</v>
      </c>
      <c r="D30" s="30">
        <v>0</v>
      </c>
      <c r="E30" s="31">
        <v>37.52</v>
      </c>
      <c r="F30" s="29">
        <v>36582</v>
      </c>
      <c r="G30" s="34">
        <f t="shared" si="0"/>
        <v>974.9999999999999</v>
      </c>
      <c r="H30" s="33"/>
    </row>
    <row r="31" spans="1:8" ht="15">
      <c r="A31" s="3"/>
      <c r="B31" s="32">
        <v>3</v>
      </c>
      <c r="C31" s="30" t="s">
        <v>27</v>
      </c>
      <c r="D31" s="30">
        <v>0</v>
      </c>
      <c r="E31" s="31">
        <v>37.52</v>
      </c>
      <c r="F31" s="29">
        <v>36582</v>
      </c>
      <c r="G31" s="34">
        <f t="shared" si="0"/>
        <v>974.9999999999999</v>
      </c>
      <c r="H31" s="33"/>
    </row>
    <row r="32" spans="1:8" ht="15">
      <c r="A32" s="3"/>
      <c r="B32" s="32">
        <v>3</v>
      </c>
      <c r="C32" s="30" t="s">
        <v>28</v>
      </c>
      <c r="D32" s="30">
        <v>1</v>
      </c>
      <c r="E32" s="31">
        <v>54.82</v>
      </c>
      <c r="F32" s="29">
        <v>53449.5</v>
      </c>
      <c r="G32" s="34">
        <f t="shared" si="0"/>
        <v>975</v>
      </c>
      <c r="H32" s="33"/>
    </row>
    <row r="33" spans="1:8" ht="15.75">
      <c r="A33" s="3"/>
      <c r="B33" s="32">
        <v>3</v>
      </c>
      <c r="C33" s="30" t="s">
        <v>29</v>
      </c>
      <c r="D33" s="30">
        <v>1</v>
      </c>
      <c r="E33" s="31">
        <v>54.82</v>
      </c>
      <c r="F33" s="74">
        <v>51449.5</v>
      </c>
      <c r="G33" s="75">
        <f t="shared" si="0"/>
        <v>938.5169646114557</v>
      </c>
      <c r="H33" s="78" t="s">
        <v>63</v>
      </c>
    </row>
    <row r="34" spans="1:8" ht="15.75">
      <c r="A34" s="3"/>
      <c r="B34" s="32">
        <v>3</v>
      </c>
      <c r="C34" s="30" t="s">
        <v>30</v>
      </c>
      <c r="D34" s="30">
        <v>0</v>
      </c>
      <c r="E34" s="31">
        <v>37.52</v>
      </c>
      <c r="F34" s="74">
        <v>34582</v>
      </c>
      <c r="G34" s="75">
        <f t="shared" si="0"/>
        <v>921.6950959488272</v>
      </c>
      <c r="H34" s="78" t="s">
        <v>63</v>
      </c>
    </row>
    <row r="35" spans="1:8" ht="15.75">
      <c r="A35" s="3"/>
      <c r="B35" s="32">
        <v>3</v>
      </c>
      <c r="C35" s="30" t="s">
        <v>31</v>
      </c>
      <c r="D35" s="30">
        <v>0</v>
      </c>
      <c r="E35" s="31">
        <v>37.59</v>
      </c>
      <c r="F35" s="74">
        <v>34650.25</v>
      </c>
      <c r="G35" s="75">
        <f t="shared" si="0"/>
        <v>921.7943602021813</v>
      </c>
      <c r="H35" s="78" t="s">
        <v>63</v>
      </c>
    </row>
    <row r="36" spans="1:8" ht="15">
      <c r="A36" s="3"/>
      <c r="B36" s="56">
        <v>3</v>
      </c>
      <c r="C36" s="57" t="s">
        <v>32</v>
      </c>
      <c r="D36" s="57">
        <v>1</v>
      </c>
      <c r="E36" s="58">
        <v>65.71</v>
      </c>
      <c r="F36" s="59" t="s">
        <v>61</v>
      </c>
      <c r="G36" s="60" t="s">
        <v>61</v>
      </c>
      <c r="H36" s="61"/>
    </row>
    <row r="37" spans="1:8" ht="20.25">
      <c r="A37" s="8"/>
      <c r="B37" s="32">
        <v>3</v>
      </c>
      <c r="C37" s="30" t="s">
        <v>33</v>
      </c>
      <c r="D37" s="30">
        <v>0</v>
      </c>
      <c r="E37" s="31">
        <v>23.16</v>
      </c>
      <c r="F37" s="29">
        <v>20844</v>
      </c>
      <c r="G37" s="34">
        <f t="shared" si="0"/>
        <v>900</v>
      </c>
      <c r="H37" s="46"/>
    </row>
    <row r="38" spans="1:8" ht="15">
      <c r="A38" s="23"/>
      <c r="B38" s="62">
        <v>3</v>
      </c>
      <c r="C38" s="63" t="s">
        <v>34</v>
      </c>
      <c r="D38" s="63">
        <v>0</v>
      </c>
      <c r="E38" s="64">
        <v>23.16</v>
      </c>
      <c r="F38" s="65" t="s">
        <v>61</v>
      </c>
      <c r="G38" s="66" t="s">
        <v>61</v>
      </c>
      <c r="H38" s="61"/>
    </row>
    <row r="39" spans="1:8" ht="15.75">
      <c r="A39" s="9"/>
      <c r="B39" s="40"/>
      <c r="C39" s="30"/>
      <c r="D39" s="30"/>
      <c r="E39" s="31"/>
      <c r="F39" s="40"/>
      <c r="G39" s="34"/>
      <c r="H39" s="33"/>
    </row>
    <row r="40" spans="1:8" ht="15">
      <c r="A40" s="6">
        <v>1400</v>
      </c>
      <c r="B40" s="29"/>
      <c r="C40" s="30"/>
      <c r="D40" s="30"/>
      <c r="E40" s="31"/>
      <c r="F40" s="40"/>
      <c r="G40" s="34"/>
      <c r="H40" s="33"/>
    </row>
    <row r="41" spans="1:8" ht="15">
      <c r="A41" s="3"/>
      <c r="B41" s="32">
        <v>4</v>
      </c>
      <c r="C41" s="30" t="s">
        <v>35</v>
      </c>
      <c r="D41" s="30">
        <v>1</v>
      </c>
      <c r="E41" s="31">
        <v>61</v>
      </c>
      <c r="F41" s="29">
        <v>64050</v>
      </c>
      <c r="G41" s="34">
        <f t="shared" si="0"/>
        <v>1050</v>
      </c>
      <c r="H41" s="33"/>
    </row>
    <row r="42" spans="1:8" ht="15">
      <c r="A42" s="3"/>
      <c r="B42" s="32">
        <v>4</v>
      </c>
      <c r="C42" s="30" t="s">
        <v>36</v>
      </c>
      <c r="D42" s="30">
        <v>0</v>
      </c>
      <c r="E42" s="31">
        <v>41.95</v>
      </c>
      <c r="F42" s="29">
        <v>44047.5</v>
      </c>
      <c r="G42" s="34">
        <f t="shared" si="0"/>
        <v>1050</v>
      </c>
      <c r="H42" s="46"/>
    </row>
    <row r="43" spans="1:8" ht="15">
      <c r="A43" s="3"/>
      <c r="B43" s="32">
        <v>4</v>
      </c>
      <c r="C43" s="30" t="s">
        <v>37</v>
      </c>
      <c r="D43" s="30">
        <v>0</v>
      </c>
      <c r="E43" s="31">
        <v>37.52</v>
      </c>
      <c r="F43" s="29">
        <v>39396</v>
      </c>
      <c r="G43" s="34">
        <f t="shared" si="0"/>
        <v>1050</v>
      </c>
      <c r="H43" s="33"/>
    </row>
    <row r="44" spans="1:8" ht="15">
      <c r="A44" s="3"/>
      <c r="B44" s="32">
        <v>4</v>
      </c>
      <c r="C44" s="30" t="s">
        <v>38</v>
      </c>
      <c r="D44" s="30">
        <v>0</v>
      </c>
      <c r="E44" s="31">
        <v>37.52</v>
      </c>
      <c r="F44" s="29">
        <v>39396</v>
      </c>
      <c r="G44" s="34">
        <f t="shared" si="0"/>
        <v>1050</v>
      </c>
      <c r="H44" s="33"/>
    </row>
    <row r="45" spans="1:8" ht="15">
      <c r="A45" s="3"/>
      <c r="B45" s="32">
        <v>4</v>
      </c>
      <c r="C45" s="30" t="s">
        <v>39</v>
      </c>
      <c r="D45" s="30">
        <v>1</v>
      </c>
      <c r="E45" s="31">
        <v>54.82</v>
      </c>
      <c r="F45" s="29">
        <v>57561</v>
      </c>
      <c r="G45" s="34">
        <f t="shared" si="0"/>
        <v>1050</v>
      </c>
      <c r="H45" s="33"/>
    </row>
    <row r="46" spans="1:8" ht="15">
      <c r="A46" s="3"/>
      <c r="B46" s="67">
        <v>4</v>
      </c>
      <c r="C46" s="68" t="s">
        <v>40</v>
      </c>
      <c r="D46" s="68">
        <v>1</v>
      </c>
      <c r="E46" s="69">
        <v>54.82</v>
      </c>
      <c r="F46" s="70">
        <v>57561</v>
      </c>
      <c r="G46" s="71">
        <f t="shared" si="0"/>
        <v>1050</v>
      </c>
      <c r="H46" s="72" t="s">
        <v>62</v>
      </c>
    </row>
    <row r="47" spans="1:8" ht="15">
      <c r="A47" s="3"/>
      <c r="B47" s="32">
        <v>4</v>
      </c>
      <c r="C47" s="30" t="s">
        <v>41</v>
      </c>
      <c r="D47" s="30">
        <v>0</v>
      </c>
      <c r="E47" s="31">
        <v>37.52</v>
      </c>
      <c r="F47" s="29">
        <v>39396</v>
      </c>
      <c r="G47" s="34">
        <f t="shared" si="0"/>
        <v>1050</v>
      </c>
      <c r="H47" s="33"/>
    </row>
    <row r="48" spans="1:8" ht="15">
      <c r="A48" s="3"/>
      <c r="B48" s="32">
        <v>4</v>
      </c>
      <c r="C48" s="30" t="s">
        <v>42</v>
      </c>
      <c r="D48" s="30">
        <v>0</v>
      </c>
      <c r="E48" s="31">
        <v>37.59</v>
      </c>
      <c r="F48" s="29">
        <v>39469.5</v>
      </c>
      <c r="G48" s="34">
        <f t="shared" si="0"/>
        <v>1050</v>
      </c>
      <c r="H48" s="33"/>
    </row>
    <row r="49" spans="1:8" ht="20.25">
      <c r="A49" s="10"/>
      <c r="B49" s="67">
        <v>4</v>
      </c>
      <c r="C49" s="68" t="s">
        <v>43</v>
      </c>
      <c r="D49" s="68">
        <v>1</v>
      </c>
      <c r="E49" s="69">
        <v>65.71</v>
      </c>
      <c r="F49" s="70">
        <v>68995.5</v>
      </c>
      <c r="G49" s="71">
        <f t="shared" si="0"/>
        <v>1050</v>
      </c>
      <c r="H49" s="72" t="s">
        <v>62</v>
      </c>
    </row>
    <row r="50" spans="1:8" ht="15">
      <c r="A50" s="3"/>
      <c r="B50" s="56">
        <v>4</v>
      </c>
      <c r="C50" s="57" t="s">
        <v>44</v>
      </c>
      <c r="D50" s="57">
        <v>0</v>
      </c>
      <c r="E50" s="58">
        <v>23.16</v>
      </c>
      <c r="F50" s="59" t="s">
        <v>61</v>
      </c>
      <c r="G50" s="60" t="s">
        <v>61</v>
      </c>
      <c r="H50" s="61"/>
    </row>
    <row r="51" spans="1:8" ht="15">
      <c r="A51" s="23"/>
      <c r="B51" s="35">
        <v>4</v>
      </c>
      <c r="C51" s="36" t="s">
        <v>45</v>
      </c>
      <c r="D51" s="36">
        <v>0</v>
      </c>
      <c r="E51" s="37">
        <v>23.16</v>
      </c>
      <c r="F51" s="38">
        <v>20844</v>
      </c>
      <c r="G51" s="39">
        <f t="shared" si="0"/>
        <v>900</v>
      </c>
      <c r="H51" s="33"/>
    </row>
    <row r="52" spans="1:8" s="12" customFormat="1" ht="20.25">
      <c r="A52" s="8"/>
      <c r="B52" s="40"/>
      <c r="C52" s="30"/>
      <c r="D52" s="30"/>
      <c r="E52" s="31"/>
      <c r="F52" s="40"/>
      <c r="G52" s="34"/>
      <c r="H52" s="47"/>
    </row>
    <row r="53" spans="1:8" s="12" customFormat="1" ht="15">
      <c r="A53" s="6">
        <v>1500</v>
      </c>
      <c r="B53" s="32">
        <v>5</v>
      </c>
      <c r="C53" s="30" t="s">
        <v>46</v>
      </c>
      <c r="D53" s="30">
        <v>1</v>
      </c>
      <c r="E53" s="31">
        <v>61</v>
      </c>
      <c r="F53" s="29">
        <v>68625</v>
      </c>
      <c r="G53" s="34">
        <f t="shared" si="0"/>
        <v>1125</v>
      </c>
      <c r="H53" s="47"/>
    </row>
    <row r="54" spans="1:8" s="12" customFormat="1" ht="15">
      <c r="A54" s="16">
        <v>1300</v>
      </c>
      <c r="B54" s="48">
        <v>5</v>
      </c>
      <c r="C54" s="49" t="s">
        <v>56</v>
      </c>
      <c r="D54" s="49">
        <v>1</v>
      </c>
      <c r="E54" s="50">
        <f>41.95+40.85+63.28</f>
        <v>146.08</v>
      </c>
      <c r="F54" s="51">
        <v>146080</v>
      </c>
      <c r="G54" s="52">
        <f t="shared" si="0"/>
        <v>999.9999999999999</v>
      </c>
      <c r="H54" s="54" t="s">
        <v>60</v>
      </c>
    </row>
    <row r="55" spans="1:8" s="12" customFormat="1" ht="15">
      <c r="A55" s="6"/>
      <c r="B55" s="32">
        <v>5</v>
      </c>
      <c r="C55" s="30" t="s">
        <v>57</v>
      </c>
      <c r="D55" s="30">
        <v>1</v>
      </c>
      <c r="E55" s="31">
        <f>48.17+41.09+10.96</f>
        <v>100.22</v>
      </c>
      <c r="F55" s="29">
        <v>112747.5</v>
      </c>
      <c r="G55" s="34">
        <f t="shared" si="0"/>
        <v>1125</v>
      </c>
      <c r="H55" s="47"/>
    </row>
    <row r="56" spans="1:8" s="12" customFormat="1" ht="15">
      <c r="A56" s="6"/>
      <c r="B56" s="67">
        <v>5</v>
      </c>
      <c r="C56" s="68" t="s">
        <v>47</v>
      </c>
      <c r="D56" s="68">
        <v>2</v>
      </c>
      <c r="E56" s="69">
        <v>103</v>
      </c>
      <c r="F56" s="70">
        <v>115875</v>
      </c>
      <c r="G56" s="71">
        <f t="shared" si="0"/>
        <v>1125</v>
      </c>
      <c r="H56" s="73" t="s">
        <v>62</v>
      </c>
    </row>
    <row r="57" spans="1:8" s="12" customFormat="1" ht="15">
      <c r="A57" s="6"/>
      <c r="B57" s="32">
        <v>5</v>
      </c>
      <c r="C57" s="30" t="s">
        <v>48</v>
      </c>
      <c r="D57" s="30">
        <v>2</v>
      </c>
      <c r="E57" s="31">
        <v>103</v>
      </c>
      <c r="F57" s="29">
        <v>115875</v>
      </c>
      <c r="G57" s="34">
        <f t="shared" si="0"/>
        <v>1125</v>
      </c>
      <c r="H57" s="47"/>
    </row>
    <row r="58" spans="1:8" s="12" customFormat="1" ht="15">
      <c r="A58" s="16">
        <v>1300</v>
      </c>
      <c r="B58" s="48">
        <v>5</v>
      </c>
      <c r="C58" s="49" t="s">
        <v>58</v>
      </c>
      <c r="D58" s="49">
        <v>1</v>
      </c>
      <c r="E58" s="50">
        <f>48.24+42.09+78.74</f>
        <v>169.07</v>
      </c>
      <c r="F58" s="51">
        <v>169070</v>
      </c>
      <c r="G58" s="52">
        <f t="shared" si="0"/>
        <v>1000</v>
      </c>
      <c r="H58" s="54" t="s">
        <v>60</v>
      </c>
    </row>
    <row r="59" spans="1:8" s="12" customFormat="1" ht="16.5">
      <c r="A59" s="24"/>
      <c r="B59" s="62">
        <v>5</v>
      </c>
      <c r="C59" s="63" t="s">
        <v>49</v>
      </c>
      <c r="D59" s="63">
        <v>1</v>
      </c>
      <c r="E59" s="76" t="s">
        <v>50</v>
      </c>
      <c r="F59" s="65" t="s">
        <v>50</v>
      </c>
      <c r="G59" s="66"/>
      <c r="H59" s="77"/>
    </row>
    <row r="60" spans="1:8" s="12" customFormat="1" ht="16.5">
      <c r="A60" s="11"/>
      <c r="B60" s="40"/>
      <c r="C60" s="30"/>
      <c r="D60" s="30"/>
      <c r="E60" s="31"/>
      <c r="F60" s="40"/>
      <c r="G60" s="34"/>
      <c r="H60" s="47"/>
    </row>
    <row r="61" spans="1:8" ht="15">
      <c r="A61" s="3"/>
      <c r="B61" s="32"/>
      <c r="C61" s="30"/>
      <c r="D61" s="30"/>
      <c r="E61" s="31"/>
      <c r="F61" s="40"/>
      <c r="G61" s="34"/>
      <c r="H61" s="33"/>
    </row>
    <row r="62" spans="1:8" ht="15">
      <c r="A62" s="6">
        <v>1500</v>
      </c>
      <c r="B62" s="32">
        <v>6</v>
      </c>
      <c r="C62" s="30" t="s">
        <v>51</v>
      </c>
      <c r="D62" s="30">
        <v>2</v>
      </c>
      <c r="E62" s="31">
        <f>91.62+11.18</f>
        <v>102.80000000000001</v>
      </c>
      <c r="F62" s="29">
        <v>115650</v>
      </c>
      <c r="G62" s="34">
        <f t="shared" si="0"/>
        <v>1124.9999999999998</v>
      </c>
      <c r="H62" s="33"/>
    </row>
    <row r="63" spans="1:8" ht="16.5">
      <c r="A63" s="24"/>
      <c r="B63" s="35">
        <v>6</v>
      </c>
      <c r="C63" s="36" t="s">
        <v>52</v>
      </c>
      <c r="D63" s="36">
        <v>2</v>
      </c>
      <c r="E63" s="37">
        <f>91.62+11.18</f>
        <v>102.80000000000001</v>
      </c>
      <c r="F63" s="38">
        <v>115650</v>
      </c>
      <c r="G63" s="39">
        <f t="shared" si="0"/>
        <v>1124.9999999999998</v>
      </c>
      <c r="H63" s="33"/>
    </row>
    <row r="65" spans="2:6" ht="15">
      <c r="B65" s="18"/>
      <c r="C65" s="19"/>
      <c r="D65" s="19"/>
      <c r="E65" s="20"/>
      <c r="F65" s="21"/>
    </row>
    <row r="66" spans="2:6" ht="15">
      <c r="B66" s="18"/>
      <c r="C66" s="17"/>
      <c r="D66" s="17"/>
      <c r="E66" s="20"/>
      <c r="F66" s="21"/>
    </row>
  </sheetData>
  <sheetProtection/>
  <mergeCells count="1">
    <mergeCell ref="C1:F1"/>
  </mergeCells>
  <printOptions/>
  <pageMargins left="0.7" right="0.7" top="0.75" bottom="0.75" header="0.3" footer="0.3"/>
  <pageSetup fitToWidth="0" fitToHeight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</dc:creator>
  <cp:keywords/>
  <dc:description/>
  <cp:lastModifiedBy>Настя</cp:lastModifiedBy>
  <cp:lastPrinted>2012-08-29T09:45:24Z</cp:lastPrinted>
  <dcterms:created xsi:type="dcterms:W3CDTF">2011-07-25T08:19:25Z</dcterms:created>
  <dcterms:modified xsi:type="dcterms:W3CDTF">2013-07-19T07:03:10Z</dcterms:modified>
  <cp:category/>
  <cp:version/>
  <cp:contentType/>
  <cp:contentStatus/>
</cp:coreProperties>
</file>